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ssessment Talent Risk" sheetId="1" state="visible" r:id="rId1"/>
  </sheets>
  <definedNames>
    <definedName name="_xlnm._FilterDatabase" localSheetId="0" hidden="1">'Assessment Talent Risk'!$A$4:$T$15</definedName>
  </definedNames>
  <calcPr calcId="124519" fullCalcOnLoad="1"/>
</workbook>
</file>

<file path=xl/styles.xml><?xml version="1.0" encoding="utf-8"?>
<styleSheet xmlns="http://schemas.openxmlformats.org/spreadsheetml/2006/main">
  <numFmts count="1">
    <numFmt numFmtId="164" formatCode="0.0"/>
  </numFmts>
  <fonts count="17">
    <font>
      <name val="Calibri"/>
      <family val="2"/>
      <color theme="1"/>
      <sz val="11"/>
      <scheme val="minor"/>
    </font>
    <font>
      <b val="1"/>
      <color rgb="002F5496"/>
      <sz val="16"/>
    </font>
    <font>
      <color rgb="00666666"/>
      <sz val="10"/>
    </font>
    <font>
      <b val="1"/>
      <color rgb="00FFFFFF"/>
      <sz val="11"/>
    </font>
    <font>
      <b val="1"/>
      <color rgb="002E7D32"/>
      <sz val="10"/>
    </font>
    <font>
      <sz val="10"/>
    </font>
    <font>
      <b val="1"/>
      <sz val="10"/>
    </font>
    <font>
      <b val="1"/>
      <sz val="12"/>
    </font>
    <font>
      <b val="1"/>
      <sz val="11"/>
    </font>
    <font>
      <b val="1"/>
      <color rgb="002F5496"/>
      <sz val="14"/>
    </font>
    <font>
      <b val="1"/>
    </font>
    <font>
      <b val="1"/>
      <color rgb="002F5496"/>
      <sz val="11"/>
    </font>
    <font>
      <b val="1"/>
      <color rgb="00C00000"/>
    </font>
    <font>
      <b val="1"/>
      <color rgb="00BF8F00"/>
    </font>
    <font>
      <b val="1"/>
      <color rgb="002E7D32"/>
    </font>
    <font>
      <b val="1"/>
      <color rgb="002F5496"/>
      <sz val="12"/>
    </font>
    <font>
      <i val="1"/>
      <color rgb="00999999"/>
      <sz val="10"/>
    </font>
  </fonts>
  <fills count="11">
    <fill>
      <patternFill/>
    </fill>
    <fill>
      <patternFill patternType="gray125"/>
    </fill>
    <fill>
      <patternFill patternType="solid">
        <fgColor rgb="002F5496"/>
        <bgColor rgb="002F5496"/>
      </patternFill>
    </fill>
    <fill>
      <patternFill patternType="solid">
        <fgColor rgb="00F0883E"/>
        <bgColor rgb="00F0883E"/>
      </patternFill>
    </fill>
    <fill>
      <patternFill patternType="solid">
        <fgColor rgb="001A73E8"/>
        <bgColor rgb="001A73E8"/>
      </patternFill>
    </fill>
    <fill>
      <patternFill patternType="solid">
        <fgColor rgb="00E2EFDA"/>
        <bgColor rgb="00E2EFDA"/>
      </patternFill>
    </fill>
    <fill>
      <patternFill patternType="solid">
        <fgColor rgb="00FCE4D6"/>
        <bgColor rgb="00FCE4D6"/>
      </patternFill>
    </fill>
    <fill>
      <patternFill patternType="solid">
        <fgColor rgb="00FFF8E1"/>
        <bgColor rgb="00FFF8E1"/>
      </patternFill>
    </fill>
    <fill>
      <patternFill patternType="solid">
        <fgColor rgb="00E3F2FD"/>
        <bgColor rgb="00E3F2FD"/>
      </patternFill>
    </fill>
    <fill>
      <patternFill patternType="solid">
        <fgColor rgb="00F5F5F5"/>
        <bgColor rgb="00F5F5F5"/>
      </patternFill>
    </fill>
    <fill>
      <patternFill patternType="solid">
        <fgColor rgb="00FFF2CC"/>
        <bgColor rgb="00FFF2CC"/>
      </patternFill>
    </fill>
  </fills>
  <borders count="2">
    <border>
      <left/>
      <right/>
      <top/>
      <bottom/>
      <diagonal/>
    </border>
    <border>
      <left style="thin">
        <color rgb="00D9D9D9"/>
      </left>
      <right style="thin">
        <color rgb="00D9D9D9"/>
      </right>
      <top style="thin">
        <color rgb="00D9D9D9"/>
      </top>
      <bottom style="thin">
        <color rgb="00D9D9D9"/>
      </bottom>
    </border>
  </borders>
  <cellStyleXfs count="1">
    <xf numFmtId="0" fontId="0" fillId="0" borderId="0"/>
  </cellStyleXfs>
  <cellXfs count="30">
    <xf numFmtId="0" fontId="0" fillId="0" borderId="0" pivotButton="0" quotePrefix="0" xfId="0"/>
    <xf numFmtId="0" fontId="1" fillId="0" borderId="0" applyAlignment="1" pivotButton="0" quotePrefix="0" xfId="0">
      <alignment horizontal="center"/>
    </xf>
    <xf numFmtId="0" fontId="2" fillId="0" borderId="0" applyAlignment="1" pivotButton="0" quotePrefix="0" xfId="0">
      <alignment horizontal="center"/>
    </xf>
    <xf numFmtId="0" fontId="3" fillId="2" borderId="1" applyAlignment="1" pivotButton="0" quotePrefix="0" xfId="0">
      <alignment horizontal="center" vertical="center" wrapText="1"/>
    </xf>
    <xf numFmtId="0" fontId="3" fillId="3" borderId="1" applyAlignment="1" pivotButton="0" quotePrefix="0" xfId="0">
      <alignment horizontal="center" vertical="center" wrapText="1"/>
    </xf>
    <xf numFmtId="0" fontId="3" fillId="4" borderId="1" applyAlignment="1" pivotButton="0" quotePrefix="0" xfId="0">
      <alignment horizontal="center" vertical="center" wrapText="1"/>
    </xf>
    <xf numFmtId="0" fontId="0" fillId="5" borderId="1" pivotButton="0" quotePrefix="0" xfId="0"/>
    <xf numFmtId="0" fontId="4" fillId="5" borderId="1" applyAlignment="1" pivotButton="0" quotePrefix="0" xfId="0">
      <alignment horizontal="center" vertical="center" wrapText="1"/>
    </xf>
    <xf numFmtId="0" fontId="5" fillId="0" borderId="1" applyAlignment="1" pivotButton="0" quotePrefix="0" xfId="0">
      <alignment vertical="center"/>
    </xf>
    <xf numFmtId="0" fontId="6" fillId="0" borderId="1" applyAlignment="1" pivotButton="0" quotePrefix="0" xfId="0">
      <alignment vertical="center"/>
    </xf>
    <xf numFmtId="0" fontId="0" fillId="6" borderId="1" applyAlignment="1" pivotButton="0" quotePrefix="0" xfId="0">
      <alignment horizontal="center" vertical="center" wrapText="1"/>
    </xf>
    <xf numFmtId="0" fontId="0" fillId="7" borderId="1" applyAlignment="1" pivotButton="0" quotePrefix="0" xfId="0">
      <alignment horizontal="center" vertical="center" wrapText="1"/>
    </xf>
    <xf numFmtId="0" fontId="7" fillId="0" borderId="1" applyAlignment="1" pivotButton="0" quotePrefix="0" xfId="0">
      <alignment horizontal="center" vertical="center" wrapText="1"/>
    </xf>
    <xf numFmtId="0" fontId="8" fillId="0" borderId="1" applyAlignment="1" pivotButton="0" quotePrefix="0" xfId="0">
      <alignment horizontal="center" vertical="center" wrapText="1"/>
    </xf>
    <xf numFmtId="0" fontId="0" fillId="8" borderId="1" applyAlignment="1" pivotButton="0" quotePrefix="0" xfId="0">
      <alignment vertical="center" wrapText="1"/>
    </xf>
    <xf numFmtId="0" fontId="5" fillId="9" borderId="1" applyAlignment="1" pivotButton="0" quotePrefix="0" xfId="0">
      <alignment vertical="center"/>
    </xf>
    <xf numFmtId="0" fontId="6" fillId="9" borderId="1" applyAlignment="1" pivotButton="0" quotePrefix="0" xfId="0">
      <alignment vertical="center"/>
    </xf>
    <xf numFmtId="0" fontId="9" fillId="0" borderId="0" applyAlignment="1" pivotButton="0" quotePrefix="0" xfId="0">
      <alignment horizontal="center"/>
    </xf>
    <xf numFmtId="0" fontId="10" fillId="0" borderId="0" pivotButton="0" quotePrefix="0" xfId="0"/>
    <xf numFmtId="0" fontId="0" fillId="0" borderId="1" pivotButton="0" quotePrefix="0" xfId="0"/>
    <xf numFmtId="164" fontId="0" fillId="0" borderId="1" pivotButton="0" quotePrefix="0" xfId="0"/>
    <xf numFmtId="0" fontId="11" fillId="0" borderId="0" pivotButton="0" quotePrefix="0" xfId="0"/>
    <xf numFmtId="0" fontId="9" fillId="0" borderId="0" pivotButton="0" quotePrefix="0" xfId="0"/>
    <xf numFmtId="0" fontId="12" fillId="6" borderId="1" pivotButton="0" quotePrefix="0" xfId="0"/>
    <xf numFmtId="0" fontId="0" fillId="0" borderId="1" applyAlignment="1" pivotButton="0" quotePrefix="0" xfId="0">
      <alignment horizontal="center" vertical="center" wrapText="1"/>
    </xf>
    <xf numFmtId="0" fontId="13" fillId="10" borderId="1" pivotButton="0" quotePrefix="0" xfId="0"/>
    <xf numFmtId="0" fontId="14" fillId="5" borderId="1" pivotButton="0" quotePrefix="0" xfId="0"/>
    <xf numFmtId="0" fontId="3" fillId="2" borderId="1" pivotButton="0" quotePrefix="0" xfId="0"/>
    <xf numFmtId="0" fontId="15" fillId="0" borderId="0" pivotButton="0" quotePrefix="0" xfId="0"/>
    <xf numFmtId="0" fontId="16" fillId="0"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W54"/>
  <sheetViews>
    <sheetView workbookViewId="0">
      <pane ySplit="5" topLeftCell="A6" activePane="bottomLeft" state="frozen"/>
      <selection pane="bottomLeft" activeCell="A1" sqref="A1"/>
    </sheetView>
  </sheetViews>
  <sheetFormatPr baseColWidth="8" defaultRowHeight="15"/>
  <cols>
    <col width="14" customWidth="1" min="1" max="1"/>
    <col width="14" customWidth="1" min="2" max="2"/>
    <col width="8" customWidth="1" min="3" max="3"/>
    <col width="26" customWidth="1" min="4" max="4"/>
    <col width="28" customWidth="1" min="5" max="5"/>
    <col width="8" customWidth="1" min="6" max="6"/>
    <col width="8" customWidth="1" min="7" max="7"/>
    <col width="10" customWidth="1" min="8" max="8"/>
    <col width="14" customWidth="1" min="9" max="9"/>
    <col width="14" customWidth="1" min="10" max="10"/>
    <col width="14" customWidth="1" min="11" max="11"/>
    <col width="14" customWidth="1" min="12" max="12"/>
    <col width="14" customWidth="1" min="13" max="13"/>
    <col width="14" customWidth="1" min="14" max="14"/>
    <col width="14" customWidth="1" min="15" max="15"/>
    <col width="14" customWidth="1" min="16" max="16"/>
    <col width="14" customWidth="1" min="17" max="17"/>
    <col width="14" customWidth="1" min="18" max="18"/>
    <col width="14" customWidth="1" min="19" max="19"/>
    <col width="32" customWidth="1" min="20" max="20"/>
  </cols>
  <sheetData>
    <row r="1" ht="30" customHeight="1">
      <c r="A1" s="1" t="inlineStr">
        <is>
          <t>TALENT RISK ASSESSMENT — CIPPÀ TRASPORTI</t>
        </is>
      </c>
    </row>
    <row r="2">
      <c r="A2" s="2" t="inlineStr">
        <is>
          <t>Valutazione del rischio di ritenzione talenti · Generato: 15/06/2026 10:53</t>
        </is>
      </c>
    </row>
    <row r="4">
      <c r="A4" s="3" t="inlineStr">
        <is>
          <t>Società</t>
        </is>
      </c>
      <c r="B4" s="3" t="inlineStr">
        <is>
          <t>Reparto</t>
        </is>
      </c>
      <c r="C4" s="3" t="inlineStr">
        <is>
          <t>Ruolo</t>
        </is>
      </c>
      <c r="D4" s="3" t="inlineStr">
        <is>
          <t>Collaboratore</t>
        </is>
      </c>
      <c r="E4" s="3" t="inlineStr">
        <is>
          <t>Attività</t>
        </is>
      </c>
      <c r="F4" s="3" t="inlineStr">
        <is>
          <t>Sesso</t>
        </is>
      </c>
      <c r="G4" s="3" t="inlineStr">
        <is>
          <t>Età</t>
        </is>
      </c>
      <c r="H4" s="3" t="inlineStr">
        <is>
          <t>Anz. (anni)</t>
        </is>
      </c>
      <c r="I4" s="4" t="inlineStr">
        <is>
          <t>STATO</t>
        </is>
      </c>
      <c r="J4" s="4" t="inlineStr">
        <is>
          <t>REPERIBILITÀ
(P3)</t>
        </is>
      </c>
      <c r="K4" s="4" t="inlineStr">
        <is>
          <t>ONBOARDING
(P2)</t>
        </is>
      </c>
      <c r="L4" s="4" t="inlineStr">
        <is>
          <t>KNOW-HOW
(P2)</t>
        </is>
      </c>
      <c r="M4" s="4" t="inlineStr">
        <is>
          <t>IMPATTO
(P4)</t>
        </is>
      </c>
      <c r="N4" s="4" t="inlineStr">
        <is>
          <t>RELAZIONI
(P3)</t>
        </is>
      </c>
      <c r="O4" s="4" t="inlineStr">
        <is>
          <t>COMP. TECNICHE
(P3)</t>
        </is>
      </c>
      <c r="P4" s="4" t="inlineStr">
        <is>
          <t>COMUNICAZIONE
(P2)</t>
        </is>
      </c>
      <c r="Q4" s="4" t="inlineStr">
        <is>
          <t>LEADERSHIP
(P3)</t>
        </is>
      </c>
      <c r="R4" s="3" t="inlineStr">
        <is>
          <t>Punteggio
(0-100)</t>
        </is>
      </c>
      <c r="S4" s="3" t="inlineStr">
        <is>
          <t>Livello
Rischio</t>
        </is>
      </c>
      <c r="T4" s="5" t="inlineStr">
        <is>
          <t>COMMENTO LIBERO
(note, dubbi, osservazioni)</t>
        </is>
      </c>
    </row>
    <row r="5">
      <c r="A5" s="6" t="inlineStr"/>
      <c r="B5" s="6" t="inlineStr"/>
      <c r="C5" s="6" t="inlineStr"/>
      <c r="D5" s="6" t="inlineStr"/>
      <c r="E5" s="6" t="inlineStr"/>
      <c r="F5" s="6" t="inlineStr"/>
      <c r="G5" s="6" t="inlineStr"/>
      <c r="H5" s="6" t="inlineStr"/>
      <c r="I5" s="6" t="inlineStr"/>
      <c r="J5" s="7" t="inlineStr">
        <is>
          <t>P3</t>
        </is>
      </c>
      <c r="K5" s="7" t="inlineStr">
        <is>
          <t>P2</t>
        </is>
      </c>
      <c r="L5" s="7" t="inlineStr">
        <is>
          <t>P2</t>
        </is>
      </c>
      <c r="M5" s="7" t="inlineStr">
        <is>
          <t>P4</t>
        </is>
      </c>
      <c r="N5" s="7" t="inlineStr">
        <is>
          <t>P3</t>
        </is>
      </c>
      <c r="O5" s="7" t="inlineStr">
        <is>
          <t>P3</t>
        </is>
      </c>
      <c r="P5" s="7" t="inlineStr">
        <is>
          <t>P2</t>
        </is>
      </c>
      <c r="Q5" s="7" t="inlineStr">
        <is>
          <t>P3</t>
        </is>
      </c>
      <c r="R5" s="6" t="inlineStr"/>
      <c r="S5" s="6" t="inlineStr"/>
      <c r="T5" s="6" t="inlineStr"/>
    </row>
    <row r="6">
      <c r="A6" s="8" t="inlineStr">
        <is>
          <t>CIPPÀ</t>
        </is>
      </c>
      <c r="B6" s="8" t="inlineStr">
        <is>
          <t>CS</t>
        </is>
      </c>
      <c r="C6" s="8" t="inlineStr">
        <is>
          <t>MM</t>
        </is>
      </c>
      <c r="D6" s="9" t="inlineStr">
        <is>
          <t>CARUGATI GABRIELE</t>
        </is>
      </c>
      <c r="E6" s="8" t="inlineStr">
        <is>
          <t>Customer service</t>
        </is>
      </c>
      <c r="F6" s="8" t="inlineStr">
        <is>
          <t>M</t>
        </is>
      </c>
      <c r="G6" s="8" t="n">
        <v>37</v>
      </c>
      <c r="H6" s="8" t="n">
        <v>13</v>
      </c>
      <c r="I6" s="10" t="inlineStr"/>
      <c r="J6" s="11" t="inlineStr"/>
      <c r="K6" s="11" t="inlineStr"/>
      <c r="L6" s="11" t="inlineStr"/>
      <c r="M6" s="11" t="inlineStr"/>
      <c r="N6" s="11" t="inlineStr"/>
      <c r="O6" s="11" t="inlineStr"/>
      <c r="P6" s="11" t="inlineStr"/>
      <c r="Q6" s="11" t="inlineStr"/>
      <c r="R6" s="12">
        <f>IF(J6="Non conosco","N/D",IF(COUNT(K6:Q6)&lt;8,"",ROUND(((AVERAGE(K6:Q6)-1)/3)*100,0)))</f>
        <v/>
      </c>
      <c r="S6" s="13">
        <f>IF(S6="N/D","N/D",IF(S6="","",IF(S6&gt;=75,"CRITICO",IF(S6&gt;=50,"ALTO",IF(S6&gt;=25,"MEDIO","BASSO")))))</f>
        <v/>
      </c>
      <c r="T6" s="14" t="inlineStr"/>
    </row>
    <row r="7">
      <c r="A7" s="15" t="inlineStr">
        <is>
          <t>SRL</t>
        </is>
      </c>
      <c r="B7" s="15" t="inlineStr">
        <is>
          <t>Operativi</t>
        </is>
      </c>
      <c r="C7" s="15" t="inlineStr">
        <is>
          <t>MM</t>
        </is>
      </c>
      <c r="D7" s="16" t="inlineStr">
        <is>
          <t>LORUSSO FABIO</t>
        </is>
      </c>
      <c r="E7" s="15" t="inlineStr">
        <is>
          <t>Operativo Italia</t>
        </is>
      </c>
      <c r="F7" s="15" t="inlineStr">
        <is>
          <t>M</t>
        </is>
      </c>
      <c r="G7" s="15" t="n">
        <v>38.6</v>
      </c>
      <c r="H7" s="15" t="n">
        <v>17</v>
      </c>
      <c r="I7" s="10" t="inlineStr"/>
      <c r="J7" s="11" t="inlineStr"/>
      <c r="K7" s="11" t="inlineStr"/>
      <c r="L7" s="11" t="inlineStr"/>
      <c r="M7" s="11" t="inlineStr"/>
      <c r="N7" s="11" t="inlineStr"/>
      <c r="O7" s="11" t="inlineStr"/>
      <c r="P7" s="11" t="inlineStr"/>
      <c r="Q7" s="11" t="inlineStr"/>
      <c r="R7" s="12">
        <f>IF(J7="Non conosco","N/D",IF(COUNT(K7:Q7)&lt;8,"",ROUND(((AVERAGE(K7:Q7)-1)/3)*100,0)))</f>
        <v/>
      </c>
      <c r="S7" s="13">
        <f>IF(S7="N/D","N/D",IF(S7="","",IF(S7&gt;=75,"CRITICO",IF(S7&gt;=50,"ALTO",IF(S7&gt;=25,"MEDIO","BASSO")))))</f>
        <v/>
      </c>
      <c r="T7" s="14" t="inlineStr"/>
    </row>
    <row r="8">
      <c r="A8" s="8" t="inlineStr">
        <is>
          <t>CIPPÀ</t>
        </is>
      </c>
      <c r="B8" s="8" t="inlineStr">
        <is>
          <t>T</t>
        </is>
      </c>
      <c r="C8" s="8" t="inlineStr">
        <is>
          <t>MM</t>
        </is>
      </c>
      <c r="D8" s="9" t="inlineStr">
        <is>
          <t>MONTI ALESSANDRO</t>
        </is>
      </c>
      <c r="E8" s="8" t="inlineStr">
        <is>
          <t>Operativo trasporti</t>
        </is>
      </c>
      <c r="F8" s="8" t="inlineStr">
        <is>
          <t>M</t>
        </is>
      </c>
      <c r="G8" s="8" t="n">
        <v>48.4</v>
      </c>
      <c r="H8" s="8" t="n">
        <v>14.8</v>
      </c>
      <c r="I8" s="10" t="inlineStr"/>
      <c r="J8" s="11" t="inlineStr"/>
      <c r="K8" s="11" t="inlineStr"/>
      <c r="L8" s="11" t="inlineStr"/>
      <c r="M8" s="11" t="inlineStr"/>
      <c r="N8" s="11" t="inlineStr"/>
      <c r="O8" s="11" t="inlineStr"/>
      <c r="P8" s="11" t="inlineStr"/>
      <c r="Q8" s="11" t="inlineStr"/>
      <c r="R8" s="12">
        <f>IF(J8="Non conosco","N/D",IF(COUNT(K8:Q8)&lt;8,"",ROUND(((AVERAGE(K8:Q8)-1)/3)*100,0)))</f>
        <v/>
      </c>
      <c r="S8" s="13">
        <f>IF(S8="N/D","N/D",IF(S8="","",IF(S8&gt;=75,"CRITICO",IF(S8&gt;=50,"ALTO",IF(S8&gt;=25,"MEDIO","BASSO")))))</f>
        <v/>
      </c>
      <c r="T8" s="14" t="inlineStr"/>
    </row>
    <row r="9">
      <c r="A9" s="15" t="inlineStr">
        <is>
          <t>TWS</t>
        </is>
      </c>
      <c r="B9" s="15" t="inlineStr">
        <is>
          <t>WM</t>
        </is>
      </c>
      <c r="C9" s="15" t="inlineStr">
        <is>
          <t>MM</t>
        </is>
      </c>
      <c r="D9" s="16" t="inlineStr">
        <is>
          <t>OLIVEIRA MAIKOL SOARES</t>
        </is>
      </c>
      <c r="E9" s="15" t="inlineStr">
        <is>
          <t>Digital</t>
        </is>
      </c>
      <c r="F9" s="15" t="inlineStr">
        <is>
          <t>M</t>
        </is>
      </c>
      <c r="G9" s="15" t="n">
        <v>33.9</v>
      </c>
      <c r="H9" s="15" t="n">
        <v>11.7</v>
      </c>
      <c r="I9" s="10" t="inlineStr"/>
      <c r="J9" s="11" t="inlineStr"/>
      <c r="K9" s="11" t="inlineStr"/>
      <c r="L9" s="11" t="inlineStr"/>
      <c r="M9" s="11" t="inlineStr"/>
      <c r="N9" s="11" t="inlineStr"/>
      <c r="O9" s="11" t="inlineStr"/>
      <c r="P9" s="11" t="inlineStr"/>
      <c r="Q9" s="11" t="inlineStr"/>
      <c r="R9" s="12">
        <f>IF(J9="Non conosco","N/D",IF(COUNT(K9:Q9)&lt;8,"",ROUND(((AVERAGE(K9:Q9)-1)/3)*100,0)))</f>
        <v/>
      </c>
      <c r="S9" s="13">
        <f>IF(S9="N/D","N/D",IF(S9="","",IF(S9&gt;=75,"CRITICO",IF(S9&gt;=50,"ALTO",IF(S9&gt;=25,"MEDIO","BASSO")))))</f>
        <v/>
      </c>
      <c r="T9" s="14" t="inlineStr"/>
    </row>
    <row r="10">
      <c r="A10" s="8" t="inlineStr">
        <is>
          <t>CIPPÀ</t>
        </is>
      </c>
      <c r="B10" s="8" t="inlineStr">
        <is>
          <t>ICT</t>
        </is>
      </c>
      <c r="C10" s="8" t="inlineStr">
        <is>
          <t>MM</t>
        </is>
      </c>
      <c r="D10" s="9" t="inlineStr">
        <is>
          <t>PANZERI FABRIZIO</t>
        </is>
      </c>
      <c r="E10" s="8" t="inlineStr">
        <is>
          <t>ICT</t>
        </is>
      </c>
      <c r="F10" s="8" t="inlineStr">
        <is>
          <t>M</t>
        </is>
      </c>
      <c r="G10" s="8" t="n">
        <v>57.3</v>
      </c>
      <c r="H10" s="8" t="n">
        <v>6.8</v>
      </c>
      <c r="I10" s="10" t="inlineStr"/>
      <c r="J10" s="11" t="inlineStr"/>
      <c r="K10" s="11" t="inlineStr"/>
      <c r="L10" s="11" t="inlineStr"/>
      <c r="M10" s="11" t="inlineStr"/>
      <c r="N10" s="11" t="inlineStr"/>
      <c r="O10" s="11" t="inlineStr"/>
      <c r="P10" s="11" t="inlineStr"/>
      <c r="Q10" s="11" t="inlineStr"/>
      <c r="R10" s="12">
        <f>IF(J10="Non conosco","N/D",IF(COUNT(K10:Q10)&lt;8,"",ROUND(((AVERAGE(K10:Q10)-1)/3)*100,0)))</f>
        <v/>
      </c>
      <c r="S10" s="13">
        <f>IF(S10="N/D","N/D",IF(S10="","",IF(S10&gt;=75,"CRITICO",IF(S10&gt;=50,"ALTO",IF(S10&gt;=25,"MEDIO","BASSO")))))</f>
        <v/>
      </c>
      <c r="T10" s="14" t="inlineStr"/>
    </row>
    <row r="11">
      <c r="A11" s="15" t="inlineStr">
        <is>
          <t>TWS</t>
        </is>
      </c>
      <c r="B11" s="15" t="inlineStr">
        <is>
          <t>Amm</t>
        </is>
      </c>
      <c r="C11" s="15" t="inlineStr">
        <is>
          <t>MM</t>
        </is>
      </c>
      <c r="D11" s="16" t="inlineStr">
        <is>
          <t>RONCHI STEFANIA</t>
        </is>
      </c>
      <c r="E11" s="15" t="inlineStr">
        <is>
          <t>Co-Ge</t>
        </is>
      </c>
      <c r="F11" s="15" t="inlineStr">
        <is>
          <t>F</t>
        </is>
      </c>
      <c r="G11" s="15" t="n">
        <v>38.8</v>
      </c>
      <c r="H11" s="15" t="n">
        <v>14.2</v>
      </c>
      <c r="I11" s="10" t="inlineStr"/>
      <c r="J11" s="11" t="inlineStr"/>
      <c r="K11" s="11" t="inlineStr"/>
      <c r="L11" s="11" t="inlineStr"/>
      <c r="M11" s="11" t="inlineStr"/>
      <c r="N11" s="11" t="inlineStr"/>
      <c r="O11" s="11" t="inlineStr"/>
      <c r="P11" s="11" t="inlineStr"/>
      <c r="Q11" s="11" t="inlineStr"/>
      <c r="R11" s="12">
        <f>IF(J11="Non conosco","N/D",IF(COUNT(K11:Q11)&lt;8,"",ROUND(((AVERAGE(K11:Q11)-1)/3)*100,0)))</f>
        <v/>
      </c>
      <c r="S11" s="13">
        <f>IF(S11="N/D","N/D",IF(S11="","",IF(S11&gt;=75,"CRITICO",IF(S11&gt;=50,"ALTO",IF(S11&gt;=25,"MEDIO","BASSO")))))</f>
        <v/>
      </c>
      <c r="T11" s="14" t="inlineStr"/>
    </row>
    <row r="12">
      <c r="A12" s="8" t="inlineStr">
        <is>
          <t>CIPPÀ</t>
        </is>
      </c>
      <c r="B12" s="8" t="inlineStr">
        <is>
          <t>Comm</t>
        </is>
      </c>
      <c r="C12" s="8" t="inlineStr">
        <is>
          <t>MM</t>
        </is>
      </c>
      <c r="D12" s="9" t="inlineStr">
        <is>
          <t>SENECA MATTEO</t>
        </is>
      </c>
      <c r="E12" s="8" t="inlineStr">
        <is>
          <t>External Sales</t>
        </is>
      </c>
      <c r="F12" s="8" t="inlineStr">
        <is>
          <t>M</t>
        </is>
      </c>
      <c r="G12" s="8" t="n">
        <v>57.6</v>
      </c>
      <c r="H12" s="8" t="n">
        <v>12.5</v>
      </c>
      <c r="I12" s="10" t="inlineStr"/>
      <c r="J12" s="11" t="inlineStr"/>
      <c r="K12" s="11" t="inlineStr"/>
      <c r="L12" s="11" t="inlineStr"/>
      <c r="M12" s="11" t="inlineStr"/>
      <c r="N12" s="11" t="inlineStr"/>
      <c r="O12" s="11" t="inlineStr"/>
      <c r="P12" s="11" t="inlineStr"/>
      <c r="Q12" s="11" t="inlineStr"/>
      <c r="R12" s="12">
        <f>IF(J12="Non conosco","N/D",IF(COUNT(K12:Q12)&lt;8,"",ROUND(((AVERAGE(K12:Q12)-1)/3)*100,0)))</f>
        <v/>
      </c>
      <c r="S12" s="13">
        <f>IF(S12="N/D","N/D",IF(S12="","",IF(S12&gt;=75,"CRITICO",IF(S12&gt;=50,"ALTO",IF(S12&gt;=25,"MEDIO","BASSO")))))</f>
        <v/>
      </c>
      <c r="T12" s="14" t="inlineStr"/>
    </row>
    <row r="13">
      <c r="A13" s="15" t="inlineStr">
        <is>
          <t>CIPPÀ</t>
        </is>
      </c>
      <c r="B13" s="15" t="inlineStr">
        <is>
          <t>HRO</t>
        </is>
      </c>
      <c r="C13" s="15" t="inlineStr">
        <is>
          <t>MM</t>
        </is>
      </c>
      <c r="D13" s="16" t="inlineStr">
        <is>
          <t>NANNI ROBERTO</t>
        </is>
      </c>
      <c r="E13" s="15" t="inlineStr">
        <is>
          <t>HRO</t>
        </is>
      </c>
      <c r="F13" s="15" t="inlineStr">
        <is>
          <t>M</t>
        </is>
      </c>
      <c r="G13" s="15" t="n">
        <v>40.7</v>
      </c>
      <c r="H13" s="15" t="n">
        <v>3.7</v>
      </c>
      <c r="I13" s="10" t="inlineStr"/>
      <c r="J13" s="11" t="inlineStr"/>
      <c r="K13" s="11" t="inlineStr"/>
      <c r="L13" s="11" t="inlineStr"/>
      <c r="M13" s="11" t="inlineStr"/>
      <c r="N13" s="11" t="inlineStr"/>
      <c r="O13" s="11" t="inlineStr"/>
      <c r="P13" s="11" t="inlineStr"/>
      <c r="Q13" s="11" t="inlineStr"/>
      <c r="R13" s="12">
        <f>IF(J13="Non conosco","N/D",IF(COUNT(K13:Q13)&lt;8,"",ROUND(((AVERAGE(K13:Q13)-1)/3)*100,0)))</f>
        <v/>
      </c>
      <c r="S13" s="13">
        <f>IF(S13="N/D","N/D",IF(S13="","",IF(S13&gt;=75,"CRITICO",IF(S13&gt;=50,"ALTO",IF(S13&gt;=25,"MEDIO","BASSO")))))</f>
        <v/>
      </c>
      <c r="T13" s="14" t="inlineStr"/>
    </row>
    <row r="14">
      <c r="A14" s="8" t="inlineStr">
        <is>
          <t>CIPPÀ</t>
        </is>
      </c>
      <c r="B14" s="8" t="inlineStr">
        <is>
          <t>EUR</t>
        </is>
      </c>
      <c r="C14" s="8" t="inlineStr">
        <is>
          <t>MM</t>
        </is>
      </c>
      <c r="D14" s="9" t="inlineStr">
        <is>
          <t>SPERONI ROBERTO</t>
        </is>
      </c>
      <c r="E14" s="8" t="inlineStr">
        <is>
          <t>Operativo trasporti EU</t>
        </is>
      </c>
      <c r="F14" s="8" t="inlineStr">
        <is>
          <t>M</t>
        </is>
      </c>
      <c r="G14" s="8" t="n">
        <v>61.7</v>
      </c>
      <c r="H14" s="8" t="n">
        <v>8.6</v>
      </c>
      <c r="I14" s="10" t="inlineStr"/>
      <c r="J14" s="11" t="inlineStr"/>
      <c r="K14" s="11" t="inlineStr"/>
      <c r="L14" s="11" t="inlineStr"/>
      <c r="M14" s="11" t="inlineStr"/>
      <c r="N14" s="11" t="inlineStr"/>
      <c r="O14" s="11" t="inlineStr"/>
      <c r="P14" s="11" t="inlineStr"/>
      <c r="Q14" s="11" t="inlineStr"/>
      <c r="R14" s="12">
        <f>IF(J14="Non conosco","N/D",IF(COUNT(K14:Q14)&lt;8,"",ROUND(((AVERAGE(K14:Q14)-1)/3)*100,0)))</f>
        <v/>
      </c>
      <c r="S14" s="13">
        <f>IF(S14="N/D","N/D",IF(S14="","",IF(S14&gt;=75,"CRITICO",IF(S14&gt;=50,"ALTO",IF(S14&gt;=25,"MEDIO","BASSO")))))</f>
        <v/>
      </c>
      <c r="T14" s="14" t="inlineStr"/>
    </row>
    <row r="15">
      <c r="A15" s="15" t="inlineStr">
        <is>
          <t>CIPPÀ</t>
        </is>
      </c>
      <c r="B15" s="15" t="inlineStr">
        <is>
          <t>SUI</t>
        </is>
      </c>
      <c r="C15" s="15" t="inlineStr">
        <is>
          <t>MM</t>
        </is>
      </c>
      <c r="D15" s="16" t="inlineStr">
        <is>
          <t>TETTAMANTI SARA</t>
        </is>
      </c>
      <c r="E15" s="15" t="inlineStr">
        <is>
          <t>Operativo trasporti SUI</t>
        </is>
      </c>
      <c r="F15" s="15" t="inlineStr">
        <is>
          <t>F</t>
        </is>
      </c>
      <c r="G15" s="15" t="n">
        <v>43.3</v>
      </c>
      <c r="H15" s="15" t="n">
        <v>16.4</v>
      </c>
      <c r="I15" s="10" t="inlineStr"/>
      <c r="J15" s="11" t="inlineStr"/>
      <c r="K15" s="11" t="inlineStr"/>
      <c r="L15" s="11" t="inlineStr"/>
      <c r="M15" s="11" t="inlineStr"/>
      <c r="N15" s="11" t="inlineStr"/>
      <c r="O15" s="11" t="inlineStr"/>
      <c r="P15" s="11" t="inlineStr"/>
      <c r="Q15" s="11" t="inlineStr"/>
      <c r="R15" s="12">
        <f>IF(J15="Non conosco","N/D",IF(COUNT(K15:Q15)&lt;8,"",ROUND(((AVERAGE(K15:Q15)-1)/3)*100,0)))</f>
        <v/>
      </c>
      <c r="S15" s="13">
        <f>IF(S15="N/D","N/D",IF(S15="","",IF(S15&gt;=75,"CRITICO",IF(S15&gt;=50,"ALTO",IF(S15&gt;=25,"MEDIO","BASSO")))))</f>
        <v/>
      </c>
      <c r="T15" s="14" t="inlineStr"/>
    </row>
    <row r="18">
      <c r="A18" s="17" t="inlineStr">
        <is>
          <t>RIEPILOGO STATISTICHE</t>
        </is>
      </c>
    </row>
    <row r="19">
      <c r="A19" s="18" t="inlineStr">
        <is>
          <t>Totale collaboratori:</t>
        </is>
      </c>
      <c r="B19" s="19" t="n">
        <v>10</v>
      </c>
    </row>
    <row r="20">
      <c r="A20" s="18" t="inlineStr">
        <is>
          <t>Di cui valutati:</t>
        </is>
      </c>
      <c r="B20" s="19">
        <f>COUNTIF(J6:J15,"Valutato")</f>
        <v/>
      </c>
    </row>
    <row r="21">
      <c r="A21" s="18" t="inlineStr">
        <is>
          <t>Di cui non conosciuti:</t>
        </is>
      </c>
      <c r="B21" s="19">
        <f>COUNTIF(J6:J15,"Non conosco")</f>
        <v/>
      </c>
    </row>
    <row r="22">
      <c r="A22" s="18" t="inlineStr">
        <is>
          <t>Punteggio medio:</t>
        </is>
      </c>
      <c r="B22" s="20">
        <f>SUBTOTAL(1,S6:S15)</f>
        <v/>
      </c>
    </row>
    <row r="24">
      <c r="A24" s="21" t="inlineStr">
        <is>
          <t>DISTRIBUZIONE RISCHI</t>
        </is>
      </c>
    </row>
    <row r="25">
      <c r="A25" s="18" t="inlineStr">
        <is>
          <t>🔴 CRITICO</t>
        </is>
      </c>
      <c r="B25" s="19">
        <f>COUNTIF(T6:T15,"CRITICO")</f>
        <v/>
      </c>
    </row>
    <row r="26">
      <c r="A26" s="18" t="inlineStr">
        <is>
          <t>🔴 ALTO</t>
        </is>
      </c>
      <c r="B26" s="19">
        <f>COUNTIF(T6:T15,"ALTO")</f>
        <v/>
      </c>
    </row>
    <row r="27">
      <c r="A27" s="18" t="inlineStr">
        <is>
          <t>🔴 MEDIO</t>
        </is>
      </c>
      <c r="B27" s="19">
        <f>COUNTIF(T6:T15,"MEDIO")</f>
        <v/>
      </c>
    </row>
    <row r="28">
      <c r="A28" s="18" t="inlineStr">
        <is>
          <t>🔴 BASSO</t>
        </is>
      </c>
      <c r="B28" s="19">
        <f>COUNTIF(T6:T15,"BASSO")</f>
        <v/>
      </c>
    </row>
    <row r="31">
      <c r="A31" s="22" t="inlineStr">
        <is>
          <t>LEGENDA — LIVELLI DI RISCHIO</t>
        </is>
      </c>
    </row>
    <row r="32">
      <c r="A32" s="23" t="inlineStr">
        <is>
          <t>🔴 CRITICO</t>
        </is>
      </c>
      <c r="B32" s="24" t="inlineStr">
        <is>
          <t>75-100</t>
        </is>
      </c>
      <c r="C32" s="19" t="inlineStr">
        <is>
          <t>Presidio totale — retention urgente</t>
        </is>
      </c>
    </row>
    <row r="33">
      <c r="A33" s="25" t="inlineStr">
        <is>
          <t>🟠 ALTO</t>
        </is>
      </c>
      <c r="B33" s="24" t="inlineStr">
        <is>
          <t>50-74</t>
        </is>
      </c>
      <c r="C33" s="19" t="inlineStr">
        <is>
          <t>Monitoraggio attivo — azioni preventive ogni 1-2 mesi</t>
        </is>
      </c>
    </row>
    <row r="34">
      <c r="A34" s="25" t="inlineStr">
        <is>
          <t>🟡 MEDIO</t>
        </is>
      </c>
      <c r="B34" s="24" t="inlineStr">
        <is>
          <t>25-49</t>
        </is>
      </c>
      <c r="C34" s="19" t="inlineStr">
        <is>
          <t>Controllo standard — check trimestrale</t>
        </is>
      </c>
    </row>
    <row r="35">
      <c r="A35" s="26" t="inlineStr">
        <is>
          <t>🟢 BASSO</t>
        </is>
      </c>
      <c r="B35" s="24" t="inlineStr">
        <is>
          <t>0-24</t>
        </is>
      </c>
      <c r="C35" s="19" t="inlineStr">
        <is>
          <t>Gestione ordinaria — review annuale</t>
        </is>
      </c>
    </row>
    <row r="37">
      <c r="A37" s="22" t="inlineStr">
        <is>
          <t>CRITERI DI VALUTAZIONE — PESI</t>
        </is>
      </c>
    </row>
    <row r="38">
      <c r="A38" s="27" t="inlineStr">
        <is>
          <t>Criterio</t>
        </is>
      </c>
      <c r="B38" s="27" t="inlineStr">
        <is>
          <t>Peso</t>
        </is>
      </c>
      <c r="C38" s="27" t="inlineStr">
        <is>
          <t>Perché</t>
        </is>
      </c>
    </row>
    <row r="39">
      <c r="A39" s="19" t="inlineStr">
        <is>
          <t>REPERIBILITÀ</t>
        </is>
      </c>
      <c r="B39" s="12" t="n">
        <v>3</v>
      </c>
      <c r="C39" s="19" t="inlineStr">
        <is>
          <t>Scarsità di figure con queste competenze sul mercato</t>
        </is>
      </c>
    </row>
    <row r="40">
      <c r="A40" s="19" t="inlineStr">
        <is>
          <t>ONBOARDING</t>
        </is>
      </c>
      <c r="B40" s="12" t="n">
        <v>2</v>
      </c>
      <c r="C40" s="19" t="inlineStr">
        <is>
          <t>Tempo necessario per formare un sostituto</t>
        </is>
      </c>
    </row>
    <row r="41">
      <c r="A41" s="19" t="inlineStr">
        <is>
          <t>KNOW-HOW</t>
        </is>
      </c>
      <c r="B41" s="12" t="n">
        <v>2</v>
      </c>
      <c r="C41" s="19" t="inlineStr">
        <is>
          <t>Conoscenze esclusive accumulate</t>
        </is>
      </c>
    </row>
    <row r="42">
      <c r="A42" s="19" t="inlineStr">
        <is>
          <t>IMPATTO</t>
        </is>
      </c>
      <c r="B42" s="12" t="n">
        <v>4</v>
      </c>
      <c r="C42" s="19" t="inlineStr">
        <is>
          <t>Danno economico se la persona se ne va</t>
        </is>
      </c>
    </row>
    <row r="43">
      <c r="A43" s="19" t="inlineStr">
        <is>
          <t>RELAZIONI</t>
        </is>
      </c>
      <c r="B43" s="12" t="n">
        <v>3</v>
      </c>
      <c r="C43" s="19" t="inlineStr">
        <is>
          <t>Rete di contatti interni/esterni</t>
        </is>
      </c>
    </row>
    <row r="44">
      <c r="A44" s="19" t="inlineStr">
        <is>
          <t>COMP. TECNICHE</t>
        </is>
      </c>
      <c r="B44" s="12" t="n">
        <v>3</v>
      </c>
      <c r="C44" s="19" t="inlineStr">
        <is>
          <t>Competenze specialistiche difficili da replicare</t>
        </is>
      </c>
    </row>
    <row r="45">
      <c r="A45" s="19" t="inlineStr">
        <is>
          <t>COMUNICAZIONE</t>
        </is>
      </c>
      <c r="B45" s="12" t="n">
        <v>2</v>
      </c>
      <c r="C45" s="19" t="inlineStr">
        <is>
          <t>Capacità di interfacciarsi con clienti/team</t>
        </is>
      </c>
    </row>
    <row r="46">
      <c r="A46" s="19" t="inlineStr">
        <is>
          <t>LEADERSHIP</t>
        </is>
      </c>
      <c r="B46" s="12" t="n">
        <v>3</v>
      </c>
      <c r="C46" s="19" t="inlineStr">
        <is>
          <t>Capacità di guidare persone e decisioni</t>
        </is>
      </c>
    </row>
    <row r="49">
      <c r="A49" s="28" t="inlineStr">
        <is>
          <t>COMMENTI / OSSERVAZIONI GENERALI</t>
        </is>
      </c>
    </row>
    <row r="50">
      <c r="A50" s="29" t="inlineStr">
        <is>
          <t xml:space="preserve">• </t>
        </is>
      </c>
      <c r="B50" s="19" t="n"/>
      <c r="C50" s="19" t="n"/>
      <c r="D50" s="19" t="n"/>
      <c r="E50" s="19" t="n"/>
      <c r="F50" s="19" t="n"/>
      <c r="G50" s="19" t="n"/>
      <c r="H50" s="19" t="n"/>
      <c r="I50" s="19" t="n"/>
      <c r="J50" s="19" t="n"/>
      <c r="K50" s="19" t="n"/>
      <c r="L50" s="19" t="n"/>
      <c r="M50" s="19" t="n"/>
      <c r="N50" s="19" t="n"/>
      <c r="O50" s="19" t="n"/>
      <c r="P50" s="19" t="n"/>
      <c r="Q50" s="19" t="n"/>
      <c r="R50" s="19" t="n"/>
      <c r="S50" s="19" t="n"/>
      <c r="T50" s="19" t="n"/>
    </row>
    <row r="51">
      <c r="A51" s="29" t="inlineStr">
        <is>
          <t xml:space="preserve">• </t>
        </is>
      </c>
      <c r="B51" s="19" t="n"/>
      <c r="C51" s="19" t="n"/>
      <c r="D51" s="19" t="n"/>
      <c r="E51" s="19" t="n"/>
      <c r="F51" s="19" t="n"/>
      <c r="G51" s="19" t="n"/>
      <c r="H51" s="19" t="n"/>
      <c r="I51" s="19" t="n"/>
      <c r="J51" s="19" t="n"/>
      <c r="K51" s="19" t="n"/>
      <c r="L51" s="19" t="n"/>
      <c r="M51" s="19" t="n"/>
      <c r="N51" s="19" t="n"/>
      <c r="O51" s="19" t="n"/>
      <c r="P51" s="19" t="n"/>
      <c r="Q51" s="19" t="n"/>
      <c r="R51" s="19" t="n"/>
      <c r="S51" s="19" t="n"/>
      <c r="T51" s="19" t="n"/>
    </row>
    <row r="52">
      <c r="A52" s="29" t="inlineStr">
        <is>
          <t xml:space="preserve">• </t>
        </is>
      </c>
      <c r="B52" s="19" t="n"/>
      <c r="C52" s="19" t="n"/>
      <c r="D52" s="19" t="n"/>
      <c r="E52" s="19" t="n"/>
      <c r="F52" s="19" t="n"/>
      <c r="G52" s="19" t="n"/>
      <c r="H52" s="19" t="n"/>
      <c r="I52" s="19" t="n"/>
      <c r="J52" s="19" t="n"/>
      <c r="K52" s="19" t="n"/>
      <c r="L52" s="19" t="n"/>
      <c r="M52" s="19" t="n"/>
      <c r="N52" s="19" t="n"/>
      <c r="O52" s="19" t="n"/>
      <c r="P52" s="19" t="n"/>
      <c r="Q52" s="19" t="n"/>
      <c r="R52" s="19" t="n"/>
      <c r="S52" s="19" t="n"/>
      <c r="T52" s="19" t="n"/>
    </row>
    <row r="53">
      <c r="A53" s="29" t="inlineStr">
        <is>
          <t xml:space="preserve">• </t>
        </is>
      </c>
      <c r="B53" s="19" t="n"/>
      <c r="C53" s="19" t="n"/>
      <c r="D53" s="19" t="n"/>
      <c r="E53" s="19" t="n"/>
      <c r="F53" s="19" t="n"/>
      <c r="G53" s="19" t="n"/>
      <c r="H53" s="19" t="n"/>
      <c r="I53" s="19" t="n"/>
      <c r="J53" s="19" t="n"/>
      <c r="K53" s="19" t="n"/>
      <c r="L53" s="19" t="n"/>
      <c r="M53" s="19" t="n"/>
      <c r="N53" s="19" t="n"/>
      <c r="O53" s="19" t="n"/>
      <c r="P53" s="19" t="n"/>
      <c r="Q53" s="19" t="n"/>
      <c r="R53" s="19" t="n"/>
      <c r="S53" s="19" t="n"/>
      <c r="T53" s="19" t="n"/>
    </row>
    <row r="54">
      <c r="A54" s="29" t="inlineStr">
        <is>
          <t xml:space="preserve">• </t>
        </is>
      </c>
      <c r="B54" s="19" t="n"/>
      <c r="C54" s="19" t="n"/>
      <c r="D54" s="19" t="n"/>
      <c r="E54" s="19" t="n"/>
      <c r="F54" s="19" t="n"/>
      <c r="G54" s="19" t="n"/>
      <c r="H54" s="19" t="n"/>
      <c r="I54" s="19" t="n"/>
      <c r="J54" s="19" t="n"/>
      <c r="K54" s="19" t="n"/>
      <c r="L54" s="19" t="n"/>
      <c r="M54" s="19" t="n"/>
      <c r="N54" s="19" t="n"/>
      <c r="O54" s="19" t="n"/>
      <c r="P54" s="19" t="n"/>
      <c r="Q54" s="19" t="n"/>
      <c r="R54" s="19" t="n"/>
      <c r="S54" s="19" t="n"/>
      <c r="T54" s="19" t="n"/>
    </row>
  </sheetData>
  <autoFilter ref="A4:T15"/>
  <mergeCells count="10">
    <mergeCell ref="A37:T37"/>
    <mergeCell ref="C33:E33"/>
    <mergeCell ref="A1:W1"/>
    <mergeCell ref="A31:T31"/>
    <mergeCell ref="A18:T18"/>
    <mergeCell ref="A49:T49"/>
    <mergeCell ref="C35:E35"/>
    <mergeCell ref="A2:W2"/>
    <mergeCell ref="C34:E34"/>
    <mergeCell ref="C32:E32"/>
  </mergeCells>
  <dataValidations count="2">
    <dataValidation sqref="I6 I7 I8 I9 I10 I11 I12 I13 I14 I15" showDropDown="0" showInputMessage="0" showErrorMessage="0" allowBlank="1" errorTitle="STATO non valido" error="Scegli: Valutato o Non conosco" type="list">
      <formula1>"Valutato,Non conosco"</formula1>
    </dataValidation>
    <dataValidation sqref="J6 J7 J8 J9 J10 J11 J12 J13 J14 J15 K6 K7 K8 K9 K10 K11 K12 K13 K14 K15 L6 L7 L8 L9 L10 L11 L12 L13 L14 L15 M6 M7 M8 M9 M10 M11 M12 M13 M14 M15 N6 N7 N8 N9 N10 N11 N12 N13 N14 N15 O6 O7 O8 O9 O10 O11 O12 O13 O14 O15 P6 P7 P8 P9 P10 P11 P12 P13 P14 P15 Q6 Q7 Q8 Q9 Q10 Q11 Q12 Q13 Q14 Q15" showDropDown="0" showInputMessage="0" showErrorMessage="0" allowBlank="1" errorTitle="Voto non valido" error="Inserisci un voto da 1 a 4" type="list">
      <formula1>"1,2,3,4"</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2026-06-15T08:53:23Z</dcterms:created>
  <dcterms:modified xmlns:dcterms="http://purl.org/dc/terms/" xmlns:xsi="http://www.w3.org/2001/XMLSchema-instance" xsi:type="dcterms:W3CDTF">2026-06-15T08:53:23Z</dcterms:modified>
</cp:coreProperties>
</file>